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SO Xm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color rgb="0016150F"/>
    </font>
    <font>
      <i val="1"/>
      <color rgb="00615D56"/>
    </font>
    <font>
      <b val="1"/>
      <color rgb="00B23B2E"/>
    </font>
    <font>
      <b val="1"/>
      <color rgb="0016150F"/>
      <sz val="16"/>
    </font>
    <font>
      <b val="1"/>
      <color rgb="0016150F"/>
      <sz val="12"/>
    </font>
  </fonts>
  <fills count="4">
    <fill>
      <patternFill/>
    </fill>
    <fill>
      <patternFill patternType="gray125"/>
    </fill>
    <fill>
      <patternFill patternType="solid">
        <fgColor rgb="00E9E5DD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bottom style="thin">
        <color rgb="00D5D0C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1" fillId="2" borderId="0" pivotButton="0" quotePrefix="0" xfId="0"/>
    <xf numFmtId="0" fontId="2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0" fontId="0" fillId="0" borderId="1" pivotButton="0" quotePrefix="0" xfId="0"/>
    <xf numFmtId="2" fontId="0" fillId="0" borderId="1" pivotButton="0" quotePrefix="0" xfId="0"/>
    <xf numFmtId="0" fontId="3" fillId="0" borderId="1" pivotButton="0" quotePrefix="0" xfId="0"/>
    <xf numFmtId="0" fontId="1" fillId="3" borderId="0" pivotButton="0" quotePrefix="0" xfId="0"/>
    <xf numFmtId="164" fontId="0" fillId="0" borderId="1" pivotButton="0" quotePrefix="0" xfId="0"/>
    <xf numFmtId="2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DED3"/>
        </patternFill>
      </fill>
    </dxf>
    <dxf>
      <font>
        <color rgb="00FFF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DSO by month (X chart)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'DSO XmR'!B1</f>
            </strRef>
          </tx>
          <spPr>
            <a:ln xmlns:a="http://schemas.openxmlformats.org/drawingml/2006/main" w="19050">
              <a:solidFill>
                <a:srgbClr val="16150F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6150F"/>
              </a:solidFill>
              <a:ln xmlns:a="http://schemas.openxmlformats.org/drawingml/2006/main">
                <a:solidFill>
                  <a:srgbClr val="16150F"/>
                </a:solidFill>
                <a:prstDash val="solid"/>
              </a:ln>
            </spPr>
          </marker>
          <cat>
            <numRef>
              <f>'DSO XmR'!$A$2:$A$37</f>
            </numRef>
          </cat>
          <val>
            <numRef>
              <f>'DSO XmR'!$B$2:$B$37</f>
            </numRef>
          </val>
          <smooth val="0"/>
        </ser>
        <ser>
          <idx val="1"/>
          <order val="1"/>
          <tx>
            <strRef>
              <f>'DSO XmR'!D1</f>
            </strRef>
          </tx>
          <spPr>
            <a:ln xmlns:a="http://schemas.openxmlformats.org/drawingml/2006/main" w="12700">
              <a:solidFill>
                <a:srgbClr val="615D5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'DSO XmR'!$A$2:$A$37</f>
            </numRef>
          </cat>
          <val>
            <numRef>
              <f>'DSO XmR'!$D$2:$D$37</f>
            </numRef>
          </val>
          <smooth val="0"/>
        </ser>
        <ser>
          <idx val="2"/>
          <order val="2"/>
          <tx>
            <strRef>
              <f>'DSO XmR'!E1</f>
            </strRef>
          </tx>
          <spPr>
            <a:ln xmlns:a="http://schemas.openxmlformats.org/drawingml/2006/main" w="12700">
              <a:solidFill>
                <a:srgbClr val="B23B2E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'DSO XmR'!$A$2:$A$37</f>
            </numRef>
          </cat>
          <val>
            <numRef>
              <f>'DSO XmR'!$E$2:$E$37</f>
            </numRef>
          </val>
          <smooth val="0"/>
        </ser>
        <ser>
          <idx val="3"/>
          <order val="3"/>
          <tx>
            <strRef>
              <f>'DSO XmR'!F1</f>
            </strRef>
          </tx>
          <spPr>
            <a:ln xmlns:a="http://schemas.openxmlformats.org/drawingml/2006/main" w="12700">
              <a:solidFill>
                <a:srgbClr val="B23B2E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'DSO XmR'!$A$2:$A$37</f>
            </numRef>
          </cat>
          <val>
            <numRef>
              <f>'DSO XmR'!$F$2:$F$37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  <tickLblSkip val="3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Days</a:t>
                </a:r>
              </a:p>
            </rich>
          </tx>
          <overlay val="0"/>
        </title>
        <numFmt formatCode="0" sourceLinked="0"/>
        <majorTickMark val="none"/>
        <minorTickMark val="none"/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Month-to-month moving range (mR chart)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'DSO XmR'!Q1</f>
            </strRef>
          </tx>
          <spPr>
            <a:ln xmlns:a="http://schemas.openxmlformats.org/drawingml/2006/main" w="19050">
              <a:solidFill>
                <a:srgbClr val="16150F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6150F"/>
              </a:solidFill>
              <a:ln xmlns:a="http://schemas.openxmlformats.org/drawingml/2006/main">
                <a:solidFill>
                  <a:srgbClr val="16150F"/>
                </a:solidFill>
                <a:prstDash val="solid"/>
              </a:ln>
            </spPr>
          </marker>
          <cat>
            <numRef>
              <f>'DSO XmR'!$A$2:$A$37</f>
            </numRef>
          </cat>
          <val>
            <numRef>
              <f>'DSO XmR'!$Q$2:$Q$37</f>
            </numRef>
          </val>
          <smooth val="0"/>
        </ser>
        <ser>
          <idx val="1"/>
          <order val="1"/>
          <tx>
            <strRef>
              <f>'DSO XmR'!G1</f>
            </strRef>
          </tx>
          <spPr>
            <a:ln xmlns:a="http://schemas.openxmlformats.org/drawingml/2006/main" w="12700">
              <a:solidFill>
                <a:srgbClr val="615D5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'DSO XmR'!$A$2:$A$37</f>
            </numRef>
          </cat>
          <val>
            <numRef>
              <f>'DSO XmR'!$G$2:$G$37</f>
            </numRef>
          </val>
          <smooth val="0"/>
        </ser>
        <ser>
          <idx val="2"/>
          <order val="2"/>
          <tx>
            <strRef>
              <f>'DSO XmR'!H1</f>
            </strRef>
          </tx>
          <spPr>
            <a:ln xmlns:a="http://schemas.openxmlformats.org/drawingml/2006/main" w="12700">
              <a:solidFill>
                <a:srgbClr val="B23B2E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'DSO XmR'!$A$2:$A$37</f>
            </numRef>
          </cat>
          <val>
            <numRef>
              <f>'DSO XmR'!$H$2:$H$37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  <tickLblSkip val="3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Days</a:t>
                </a:r>
              </a:p>
            </rich>
          </tx>
          <overlay val="0"/>
        </title>
        <numFmt formatCode="0.0" sourceLinked="0"/>
        <majorTickMark val="none"/>
        <minorTickMark val="none"/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18</col>
      <colOff>0</colOff>
      <row>1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18</col>
      <colOff>0</colOff>
      <row>20</row>
      <rowOff>0</rowOff>
    </from>
    <ext cx="79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DSO XmR chart</t>
        </is>
      </c>
    </row>
    <row r="2">
      <c r="A2" s="2" t="inlineStr">
        <is>
          <t>From Operational Notes: https://operationalnotes.com/resources/dso-xmr-workbook/</t>
        </is>
      </c>
    </row>
    <row r="3">
      <c r="A3" s="3" t="inlineStr"/>
    </row>
    <row r="4">
      <c r="A4" s="4" t="inlineStr">
        <is>
          <t>What it does</t>
        </is>
      </c>
    </row>
    <row r="5">
      <c r="A5" s="3" t="inlineStr">
        <is>
          <t>Puts monthly DSO on an XmR chart (individuals and moving range) and flags the months that look like a signal rather than routine variation.</t>
        </is>
      </c>
    </row>
    <row r="6">
      <c r="A6" s="3" t="inlineStr">
        <is>
          <t>It answers one question: is this month, or this run of months, different from what the process usually produces? It does not say what changed or who changed it.</t>
        </is>
      </c>
    </row>
    <row r="7">
      <c r="A7" s="3" t="inlineStr"/>
    </row>
    <row r="8">
      <c r="A8" s="4" t="inlineStr">
        <is>
          <t>How to use it</t>
        </is>
      </c>
    </row>
    <row r="9">
      <c r="A9" s="3" t="inlineStr">
        <is>
          <t>1. Go to the DSO XmR sheet. Enter your months in column A and DSO in column B, oldest first, starting in row 2, with no gaps. Up to 36 months.</t>
        </is>
      </c>
    </row>
    <row r="10">
      <c r="A10" s="3" t="inlineStr">
        <is>
          <t>2. Set the number of baseline months in cell O2. Pick a run of months you believe was stable. The limits are calculated from these months only and extended forward.</t>
        </is>
      </c>
    </row>
    <row r="11">
      <c r="A11" s="3" t="inlineStr">
        <is>
          <t>3. Read the flags in columns I to L and the two charts. Everything else recalculates on its own.</t>
        </is>
      </c>
    </row>
    <row r="12">
      <c r="A12" s="3" t="inlineStr"/>
    </row>
    <row r="13">
      <c r="A13" s="4" t="inlineStr">
        <is>
          <t>The rules</t>
        </is>
      </c>
    </row>
    <row r="14">
      <c r="A14" s="3" t="inlineStr">
        <is>
          <t>Rule 1: a single month outside the upper or lower limit.</t>
        </is>
      </c>
    </row>
    <row r="15">
      <c r="A15" s="3" t="inlineStr">
        <is>
          <t>Rule 2: three out of four consecutive months closer to the same limit than to the average.</t>
        </is>
      </c>
    </row>
    <row r="16">
      <c r="A16" s="3" t="inlineStr">
        <is>
          <t>Rule 3: eight consecutive months on the same side of the average.</t>
        </is>
      </c>
    </row>
    <row r="17">
      <c r="A17" s="3" t="inlineStr">
        <is>
          <t>Range signal: a jump between two months larger than the range limit.</t>
        </is>
      </c>
    </row>
    <row r="18">
      <c r="A18" s="3" t="inlineStr">
        <is>
          <t>Rules 2 and 3 flag the month where the pattern is complete. The change itself may have started several months earlier.</t>
        </is>
      </c>
    </row>
    <row r="19">
      <c r="A19" s="3" t="inlineStr"/>
    </row>
    <row r="20">
      <c r="A20" s="4" t="inlineStr">
        <is>
          <t>Things to keep in mind</t>
        </is>
      </c>
    </row>
    <row r="21">
      <c r="A21" s="3" t="inlineStr">
        <is>
          <t>Use one DSO definition for every month. A change of convention, ERP or entity mix starts a new baseline.</t>
        </is>
      </c>
    </row>
    <row r="22">
      <c r="A22" s="3" t="inlineStr">
        <is>
          <t>Twelve baseline months is short. Treat the limits as provisional and recalculate as clean months build up, but do not fold a known shift into the baseline.</t>
        </is>
      </c>
    </row>
    <row r="23">
      <c r="A23" s="3" t="inlineStr">
        <is>
          <t>Seasonal months (a high December every year, say) can be flagged every year, or can widen the limits and hide changes elsewhere.</t>
        </is>
      </c>
    </row>
    <row r="24">
      <c r="A24" s="3" t="inlineStr">
        <is>
          <t>If consecutive months move together, the limits come out tight and the rules fire more often. If half the months look like signals, check that first.</t>
        </is>
      </c>
    </row>
    <row r="25">
      <c r="A25" s="3" t="inlineStr"/>
    </row>
    <row r="26">
      <c r="A26" s="2" t="inlineStr">
        <is>
          <t>No macros, no external links. Free to use and adapt.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9" customWidth="1" min="9" max="9"/>
    <col width="9" customWidth="1" min="10" max="10"/>
    <col width="9" customWidth="1" min="11" max="11"/>
    <col width="9" customWidth="1" min="12" max="12"/>
    <col width="3" customWidth="1" min="13" max="13"/>
    <col width="38" customWidth="1" min="14" max="14"/>
    <col width="12" customWidth="1" min="15" max="15"/>
    <col width="3" customWidth="1" min="16" max="16"/>
    <col width="12" customWidth="1" min="17" max="17"/>
  </cols>
  <sheetData>
    <row r="1" ht="32" customHeight="1">
      <c r="A1" s="5" t="inlineStr">
        <is>
          <t>Month</t>
        </is>
      </c>
      <c r="B1" s="5" t="inlineStr">
        <is>
          <t>DSO (days)</t>
        </is>
      </c>
      <c r="C1" s="5" t="inlineStr">
        <is>
          <t>Moving range</t>
        </is>
      </c>
      <c r="D1" s="5" t="inlineStr">
        <is>
          <t>Average</t>
        </is>
      </c>
      <c r="E1" s="5" t="inlineStr">
        <is>
          <t>Upper limit</t>
        </is>
      </c>
      <c r="F1" s="5" t="inlineStr">
        <is>
          <t>Lower limit</t>
        </is>
      </c>
      <c r="G1" s="5" t="inlineStr">
        <is>
          <t>Avg moving range</t>
        </is>
      </c>
      <c r="H1" s="5" t="inlineStr">
        <is>
          <t>Range limit</t>
        </is>
      </c>
      <c r="I1" s="5" t="inlineStr">
        <is>
          <t>Rule 1</t>
        </is>
      </c>
      <c r="J1" s="5" t="inlineStr">
        <is>
          <t>Rule 2</t>
        </is>
      </c>
      <c r="K1" s="5" t="inlineStr">
        <is>
          <t>Rule 3</t>
        </is>
      </c>
      <c r="L1" s="5" t="inlineStr">
        <is>
          <t>Range signal</t>
        </is>
      </c>
      <c r="N1" s="6" t="inlineStr">
        <is>
          <t>Statistic</t>
        </is>
      </c>
      <c r="O1" s="6" t="inlineStr">
        <is>
          <t>Value</t>
        </is>
      </c>
      <c r="Q1" s="7" t="inlineStr">
        <is>
          <t>Moving range</t>
        </is>
      </c>
    </row>
    <row r="2">
      <c r="A2" s="8" t="n"/>
      <c r="B2" s="9" t="n"/>
      <c r="C2" s="10" t="n"/>
      <c r="D2" s="11">
        <f>IF(OR(B2="",$O$4=""),NA(),$O$4)</f>
        <v/>
      </c>
      <c r="E2" s="11">
        <f>IF(OR(B2="",$O$4=""),NA(),$O$6)</f>
        <v/>
      </c>
      <c r="F2" s="11">
        <f>IF(OR(B2="",$O$4=""),NA(),$O$7)</f>
        <v/>
      </c>
      <c r="G2" s="11" t="n"/>
      <c r="H2" s="11" t="n"/>
      <c r="I2" s="12">
        <f>IF(OR(B2="",$O$4=""),"",IF(OR(B2&gt;$O$6,B2&lt;$O$7),"Signal",""))</f>
        <v/>
      </c>
      <c r="J2" s="12" t="n"/>
      <c r="K2" s="12" t="n"/>
      <c r="L2" s="12" t="n"/>
      <c r="N2" t="inlineStr">
        <is>
          <t>Baseline months (you set this)</t>
        </is>
      </c>
      <c r="O2" s="13" t="n">
        <v>12</v>
      </c>
      <c r="Q2" s="7" t="n"/>
    </row>
    <row r="3">
      <c r="A3" s="8" t="n"/>
      <c r="B3" s="9" t="n"/>
      <c r="C3" s="14">
        <f>IF(OR(B3="",B2=""),"",ABS(B3-B2))</f>
        <v/>
      </c>
      <c r="D3" s="11">
        <f>IF(OR(B3="",$O$4=""),NA(),$O$4)</f>
        <v/>
      </c>
      <c r="E3" s="11">
        <f>IF(OR(B3="",$O$4=""),NA(),$O$6)</f>
        <v/>
      </c>
      <c r="F3" s="11">
        <f>IF(OR(B3="",$O$4=""),NA(),$O$7)</f>
        <v/>
      </c>
      <c r="G3" s="11">
        <f>IF(OR(C3="",$O$5=""),NA(),$O$5)</f>
        <v/>
      </c>
      <c r="H3" s="11">
        <f>IF(OR(C3="",$O$8=""),NA(),$O$8)</f>
        <v/>
      </c>
      <c r="I3" s="12">
        <f>IF(OR(B3="",$O$4=""),"",IF(OR(B3&gt;$O$6,B3&lt;$O$7),"Signal",""))</f>
        <v/>
      </c>
      <c r="J3" s="12" t="n"/>
      <c r="K3" s="12" t="n"/>
      <c r="L3" s="12">
        <f>IF(OR(C3="",$O$8=""),"",IF(C3&gt;$O$8,"Signal",""))</f>
        <v/>
      </c>
      <c r="N3" t="inlineStr">
        <is>
          <t>Months entered</t>
        </is>
      </c>
      <c r="O3">
        <f>COUNT(B2:B37)</f>
        <v/>
      </c>
      <c r="Q3" s="7">
        <f>IF(C3="",NA(),C3)</f>
        <v/>
      </c>
    </row>
    <row r="4">
      <c r="A4" s="8" t="n"/>
      <c r="B4" s="9" t="n"/>
      <c r="C4" s="14">
        <f>IF(OR(B4="",B3=""),"",ABS(B4-B3))</f>
        <v/>
      </c>
      <c r="D4" s="11">
        <f>IF(OR(B4="",$O$4=""),NA(),$O$4)</f>
        <v/>
      </c>
      <c r="E4" s="11">
        <f>IF(OR(B4="",$O$4=""),NA(),$O$6)</f>
        <v/>
      </c>
      <c r="F4" s="11">
        <f>IF(OR(B4="",$O$4=""),NA(),$O$7)</f>
        <v/>
      </c>
      <c r="G4" s="11">
        <f>IF(OR(C4="",$O$5=""),NA(),$O$5)</f>
        <v/>
      </c>
      <c r="H4" s="11">
        <f>IF(OR(C4="",$O$8=""),NA(),$O$8)</f>
        <v/>
      </c>
      <c r="I4" s="12">
        <f>IF(OR(B4="",$O$4=""),"",IF(OR(B4&gt;$O$6,B4&lt;$O$7),"Signal",""))</f>
        <v/>
      </c>
      <c r="J4" s="12" t="n"/>
      <c r="K4" s="12" t="n"/>
      <c r="L4" s="12">
        <f>IF(OR(C4="",$O$8=""),"",IF(C4&gt;$O$8,"Signal",""))</f>
        <v/>
      </c>
      <c r="N4" t="inlineStr">
        <is>
          <t>Average DSO (baseline)</t>
        </is>
      </c>
      <c r="O4" s="15">
        <f>IF($O$3&lt;6,"",AVERAGE(B2:INDEX(B2:B37,$O$2)))</f>
        <v/>
      </c>
      <c r="Q4" s="7">
        <f>IF(C4="",NA(),C4)</f>
        <v/>
      </c>
    </row>
    <row r="5">
      <c r="A5" s="8" t="n"/>
      <c r="B5" s="9" t="n"/>
      <c r="C5" s="14">
        <f>IF(OR(B5="",B4=""),"",ABS(B5-B4))</f>
        <v/>
      </c>
      <c r="D5" s="11">
        <f>IF(OR(B5="",$O$4=""),NA(),$O$4)</f>
        <v/>
      </c>
      <c r="E5" s="11">
        <f>IF(OR(B5="",$O$4=""),NA(),$O$6)</f>
        <v/>
      </c>
      <c r="F5" s="11">
        <f>IF(OR(B5="",$O$4=""),NA(),$O$7)</f>
        <v/>
      </c>
      <c r="G5" s="11">
        <f>IF(OR(C5="",$O$5=""),NA(),$O$5)</f>
        <v/>
      </c>
      <c r="H5" s="11">
        <f>IF(OR(C5="",$O$8=""),NA(),$O$8)</f>
        <v/>
      </c>
      <c r="I5" s="12">
        <f>IF(OR(B5="",$O$4=""),"",IF(OR(B5&gt;$O$6,B5&lt;$O$7),"Signal",""))</f>
        <v/>
      </c>
      <c r="J5" s="12">
        <f>IF(OR(COUNT(B2:B5)&lt;4,$O$4=""),"",IF(OR(COUNTIF(B2:B5,"&gt;"&amp;$O$9)&gt;=3,COUNTIF(B2:B5,"&lt;"&amp;$O$10)&gt;=3),"Signal",""))</f>
        <v/>
      </c>
      <c r="K5" s="12" t="n"/>
      <c r="L5" s="12">
        <f>IF(OR(C5="",$O$8=""),"",IF(C5&gt;$O$8,"Signal",""))</f>
        <v/>
      </c>
      <c r="N5" t="inlineStr">
        <is>
          <t>Average moving range (baseline)</t>
        </is>
      </c>
      <c r="O5" s="15">
        <f>IF($O$3&lt;6,"",AVERAGE(C3:INDEX(C2:C37,$O$2)))</f>
        <v/>
      </c>
      <c r="Q5" s="7">
        <f>IF(C5="",NA(),C5)</f>
        <v/>
      </c>
    </row>
    <row r="6">
      <c r="A6" s="8" t="n"/>
      <c r="B6" s="9" t="n"/>
      <c r="C6" s="14">
        <f>IF(OR(B6="",B5=""),"",ABS(B6-B5))</f>
        <v/>
      </c>
      <c r="D6" s="11">
        <f>IF(OR(B6="",$O$4=""),NA(),$O$4)</f>
        <v/>
      </c>
      <c r="E6" s="11">
        <f>IF(OR(B6="",$O$4=""),NA(),$O$6)</f>
        <v/>
      </c>
      <c r="F6" s="11">
        <f>IF(OR(B6="",$O$4=""),NA(),$O$7)</f>
        <v/>
      </c>
      <c r="G6" s="11">
        <f>IF(OR(C6="",$O$5=""),NA(),$O$5)</f>
        <v/>
      </c>
      <c r="H6" s="11">
        <f>IF(OR(C6="",$O$8=""),NA(),$O$8)</f>
        <v/>
      </c>
      <c r="I6" s="12">
        <f>IF(OR(B6="",$O$4=""),"",IF(OR(B6&gt;$O$6,B6&lt;$O$7),"Signal",""))</f>
        <v/>
      </c>
      <c r="J6" s="12">
        <f>IF(OR(COUNT(B3:B6)&lt;4,$O$4=""),"",IF(OR(COUNTIF(B3:B6,"&gt;"&amp;$O$9)&gt;=3,COUNTIF(B3:B6,"&lt;"&amp;$O$10)&gt;=3),"Signal",""))</f>
        <v/>
      </c>
      <c r="K6" s="12" t="n"/>
      <c r="L6" s="12">
        <f>IF(OR(C6="",$O$8=""),"",IF(C6&gt;$O$8,"Signal",""))</f>
        <v/>
      </c>
      <c r="N6" t="inlineStr">
        <is>
          <t>Upper limit (average + 2.66 × avg mR)</t>
        </is>
      </c>
      <c r="O6" s="15">
        <f>IF(O4="","",O4+2.66*O5)</f>
        <v/>
      </c>
      <c r="Q6" s="7">
        <f>IF(C6="",NA(),C6)</f>
        <v/>
      </c>
    </row>
    <row r="7">
      <c r="A7" s="8" t="n"/>
      <c r="B7" s="9" t="n"/>
      <c r="C7" s="14">
        <f>IF(OR(B7="",B6=""),"",ABS(B7-B6))</f>
        <v/>
      </c>
      <c r="D7" s="11">
        <f>IF(OR(B7="",$O$4=""),NA(),$O$4)</f>
        <v/>
      </c>
      <c r="E7" s="11">
        <f>IF(OR(B7="",$O$4=""),NA(),$O$6)</f>
        <v/>
      </c>
      <c r="F7" s="11">
        <f>IF(OR(B7="",$O$4=""),NA(),$O$7)</f>
        <v/>
      </c>
      <c r="G7" s="11">
        <f>IF(OR(C7="",$O$5=""),NA(),$O$5)</f>
        <v/>
      </c>
      <c r="H7" s="11">
        <f>IF(OR(C7="",$O$8=""),NA(),$O$8)</f>
        <v/>
      </c>
      <c r="I7" s="12">
        <f>IF(OR(B7="",$O$4=""),"",IF(OR(B7&gt;$O$6,B7&lt;$O$7),"Signal",""))</f>
        <v/>
      </c>
      <c r="J7" s="12">
        <f>IF(OR(COUNT(B4:B7)&lt;4,$O$4=""),"",IF(OR(COUNTIF(B4:B7,"&gt;"&amp;$O$9)&gt;=3,COUNTIF(B4:B7,"&lt;"&amp;$O$10)&gt;=3),"Signal",""))</f>
        <v/>
      </c>
      <c r="K7" s="12" t="n"/>
      <c r="L7" s="12">
        <f>IF(OR(C7="",$O$8=""),"",IF(C7&gt;$O$8,"Signal",""))</f>
        <v/>
      </c>
      <c r="N7" t="inlineStr">
        <is>
          <t>Lower limit (average − 2.66 × avg mR)</t>
        </is>
      </c>
      <c r="O7" s="15">
        <f>IF(O4="","",O4-2.66*O5)</f>
        <v/>
      </c>
      <c r="Q7" s="7">
        <f>IF(C7="",NA(),C7)</f>
        <v/>
      </c>
    </row>
    <row r="8">
      <c r="A8" s="8" t="n"/>
      <c r="B8" s="9" t="n"/>
      <c r="C8" s="14">
        <f>IF(OR(B8="",B7=""),"",ABS(B8-B7))</f>
        <v/>
      </c>
      <c r="D8" s="11">
        <f>IF(OR(B8="",$O$4=""),NA(),$O$4)</f>
        <v/>
      </c>
      <c r="E8" s="11">
        <f>IF(OR(B8="",$O$4=""),NA(),$O$6)</f>
        <v/>
      </c>
      <c r="F8" s="11">
        <f>IF(OR(B8="",$O$4=""),NA(),$O$7)</f>
        <v/>
      </c>
      <c r="G8" s="11">
        <f>IF(OR(C8="",$O$5=""),NA(),$O$5)</f>
        <v/>
      </c>
      <c r="H8" s="11">
        <f>IF(OR(C8="",$O$8=""),NA(),$O$8)</f>
        <v/>
      </c>
      <c r="I8" s="12">
        <f>IF(OR(B8="",$O$4=""),"",IF(OR(B8&gt;$O$6,B8&lt;$O$7),"Signal",""))</f>
        <v/>
      </c>
      <c r="J8" s="12">
        <f>IF(OR(COUNT(B5:B8)&lt;4,$O$4=""),"",IF(OR(COUNTIF(B5:B8,"&gt;"&amp;$O$9)&gt;=3,COUNTIF(B5:B8,"&lt;"&amp;$O$10)&gt;=3),"Signal",""))</f>
        <v/>
      </c>
      <c r="K8" s="12" t="n"/>
      <c r="L8" s="12">
        <f>IF(OR(C8="",$O$8=""),"",IF(C8&gt;$O$8,"Signal",""))</f>
        <v/>
      </c>
      <c r="N8" t="inlineStr">
        <is>
          <t>Range limit (3.27 × avg mR)</t>
        </is>
      </c>
      <c r="O8" s="15">
        <f>IF(O5="","",3.27*O5)</f>
        <v/>
      </c>
      <c r="Q8" s="7">
        <f>IF(C8="",NA(),C8)</f>
        <v/>
      </c>
    </row>
    <row r="9">
      <c r="A9" s="8" t="n"/>
      <c r="B9" s="9" t="n"/>
      <c r="C9" s="14">
        <f>IF(OR(B9="",B8=""),"",ABS(B9-B8))</f>
        <v/>
      </c>
      <c r="D9" s="11">
        <f>IF(OR(B9="",$O$4=""),NA(),$O$4)</f>
        <v/>
      </c>
      <c r="E9" s="11">
        <f>IF(OR(B9="",$O$4=""),NA(),$O$6)</f>
        <v/>
      </c>
      <c r="F9" s="11">
        <f>IF(OR(B9="",$O$4=""),NA(),$O$7)</f>
        <v/>
      </c>
      <c r="G9" s="11">
        <f>IF(OR(C9="",$O$5=""),NA(),$O$5)</f>
        <v/>
      </c>
      <c r="H9" s="11">
        <f>IF(OR(C9="",$O$8=""),NA(),$O$8)</f>
        <v/>
      </c>
      <c r="I9" s="12">
        <f>IF(OR(B9="",$O$4=""),"",IF(OR(B9&gt;$O$6,B9&lt;$O$7),"Signal",""))</f>
        <v/>
      </c>
      <c r="J9" s="12">
        <f>IF(OR(COUNT(B6:B9)&lt;4,$O$4=""),"",IF(OR(COUNTIF(B6:B9,"&gt;"&amp;$O$9)&gt;=3,COUNTIF(B6:B9,"&lt;"&amp;$O$10)&gt;=3),"Signal",""))</f>
        <v/>
      </c>
      <c r="K9" s="12">
        <f>IF(OR(COUNT(B2:B9)&lt;8,$O$4=""),"",IF(OR(COUNTIF(B2:B9,"&gt;"&amp;$O$4)=8,COUNTIF(B2:B9,"&lt;"&amp;$O$4)=8),"Signal",""))</f>
        <v/>
      </c>
      <c r="L9" s="12">
        <f>IF(OR(C9="",$O$8=""),"",IF(C9&gt;$O$8,"Signal",""))</f>
        <v/>
      </c>
      <c r="N9" t="inlineStr">
        <is>
          <t>Halfway to upper limit (rule 2)</t>
        </is>
      </c>
      <c r="O9" s="15">
        <f>IF(O4="","",O4+(O6-O4)/2)</f>
        <v/>
      </c>
      <c r="Q9" s="7">
        <f>IF(C9="",NA(),C9)</f>
        <v/>
      </c>
    </row>
    <row r="10">
      <c r="A10" s="8" t="n"/>
      <c r="B10" s="9" t="n"/>
      <c r="C10" s="14">
        <f>IF(OR(B10="",B9=""),"",ABS(B10-B9))</f>
        <v/>
      </c>
      <c r="D10" s="11">
        <f>IF(OR(B10="",$O$4=""),NA(),$O$4)</f>
        <v/>
      </c>
      <c r="E10" s="11">
        <f>IF(OR(B10="",$O$4=""),NA(),$O$6)</f>
        <v/>
      </c>
      <c r="F10" s="11">
        <f>IF(OR(B10="",$O$4=""),NA(),$O$7)</f>
        <v/>
      </c>
      <c r="G10" s="11">
        <f>IF(OR(C10="",$O$5=""),NA(),$O$5)</f>
        <v/>
      </c>
      <c r="H10" s="11">
        <f>IF(OR(C10="",$O$8=""),NA(),$O$8)</f>
        <v/>
      </c>
      <c r="I10" s="12">
        <f>IF(OR(B10="",$O$4=""),"",IF(OR(B10&gt;$O$6,B10&lt;$O$7),"Signal",""))</f>
        <v/>
      </c>
      <c r="J10" s="12">
        <f>IF(OR(COUNT(B7:B10)&lt;4,$O$4=""),"",IF(OR(COUNTIF(B7:B10,"&gt;"&amp;$O$9)&gt;=3,COUNTIF(B7:B10,"&lt;"&amp;$O$10)&gt;=3),"Signal",""))</f>
        <v/>
      </c>
      <c r="K10" s="12">
        <f>IF(OR(COUNT(B3:B10)&lt;8,$O$4=""),"",IF(OR(COUNTIF(B3:B10,"&gt;"&amp;$O$4)=8,COUNTIF(B3:B10,"&lt;"&amp;$O$4)=8),"Signal",""))</f>
        <v/>
      </c>
      <c r="L10" s="12">
        <f>IF(OR(C10="",$O$8=""),"",IF(C10&gt;$O$8,"Signal",""))</f>
        <v/>
      </c>
      <c r="N10" t="inlineStr">
        <is>
          <t>Halfway to lower limit (rule 2)</t>
        </is>
      </c>
      <c r="O10" s="15">
        <f>IF(O4="","",O4-(O4-O7)/2)</f>
        <v/>
      </c>
      <c r="Q10" s="7">
        <f>IF(C10="",NA(),C10)</f>
        <v/>
      </c>
    </row>
    <row r="11">
      <c r="A11" s="8" t="n"/>
      <c r="B11" s="9" t="n"/>
      <c r="C11" s="14">
        <f>IF(OR(B11="",B10=""),"",ABS(B11-B10))</f>
        <v/>
      </c>
      <c r="D11" s="11">
        <f>IF(OR(B11="",$O$4=""),NA(),$O$4)</f>
        <v/>
      </c>
      <c r="E11" s="11">
        <f>IF(OR(B11="",$O$4=""),NA(),$O$6)</f>
        <v/>
      </c>
      <c r="F11" s="11">
        <f>IF(OR(B11="",$O$4=""),NA(),$O$7)</f>
        <v/>
      </c>
      <c r="G11" s="11">
        <f>IF(OR(C11="",$O$5=""),NA(),$O$5)</f>
        <v/>
      </c>
      <c r="H11" s="11">
        <f>IF(OR(C11="",$O$8=""),NA(),$O$8)</f>
        <v/>
      </c>
      <c r="I11" s="12">
        <f>IF(OR(B11="",$O$4=""),"",IF(OR(B11&gt;$O$6,B11&lt;$O$7),"Signal",""))</f>
        <v/>
      </c>
      <c r="J11" s="12">
        <f>IF(OR(COUNT(B8:B11)&lt;4,$O$4=""),"",IF(OR(COUNTIF(B8:B11,"&gt;"&amp;$O$9)&gt;=3,COUNTIF(B8:B11,"&lt;"&amp;$O$10)&gt;=3),"Signal",""))</f>
        <v/>
      </c>
      <c r="K11" s="12">
        <f>IF(OR(COUNT(B4:B11)&lt;8,$O$4=""),"",IF(OR(COUNTIF(B4:B11,"&gt;"&amp;$O$4)=8,COUNTIF(B4:B11,"&lt;"&amp;$O$4)=8),"Signal",""))</f>
        <v/>
      </c>
      <c r="L11" s="12">
        <f>IF(OR(C11="",$O$8=""),"",IF(C11&gt;$O$8,"Signal",""))</f>
        <v/>
      </c>
      <c r="Q11" s="7">
        <f>IF(C11="",NA(),C11)</f>
        <v/>
      </c>
    </row>
    <row r="12">
      <c r="A12" s="8" t="n"/>
      <c r="B12" s="9" t="n"/>
      <c r="C12" s="14">
        <f>IF(OR(B12="",B11=""),"",ABS(B12-B11))</f>
        <v/>
      </c>
      <c r="D12" s="11">
        <f>IF(OR(B12="",$O$4=""),NA(),$O$4)</f>
        <v/>
      </c>
      <c r="E12" s="11">
        <f>IF(OR(B12="",$O$4=""),NA(),$O$6)</f>
        <v/>
      </c>
      <c r="F12" s="11">
        <f>IF(OR(B12="",$O$4=""),NA(),$O$7)</f>
        <v/>
      </c>
      <c r="G12" s="11">
        <f>IF(OR(C12="",$O$5=""),NA(),$O$5)</f>
        <v/>
      </c>
      <c r="H12" s="11">
        <f>IF(OR(C12="",$O$8=""),NA(),$O$8)</f>
        <v/>
      </c>
      <c r="I12" s="12">
        <f>IF(OR(B12="",$O$4=""),"",IF(OR(B12&gt;$O$6,B12&lt;$O$7),"Signal",""))</f>
        <v/>
      </c>
      <c r="J12" s="12">
        <f>IF(OR(COUNT(B9:B12)&lt;4,$O$4=""),"",IF(OR(COUNTIF(B9:B12,"&gt;"&amp;$O$9)&gt;=3,COUNTIF(B9:B12,"&lt;"&amp;$O$10)&gt;=3),"Signal",""))</f>
        <v/>
      </c>
      <c r="K12" s="12">
        <f>IF(OR(COUNT(B5:B12)&lt;8,$O$4=""),"",IF(OR(COUNTIF(B5:B12,"&gt;"&amp;$O$4)=8,COUNTIF(B5:B12,"&lt;"&amp;$O$4)=8),"Signal",""))</f>
        <v/>
      </c>
      <c r="L12" s="12">
        <f>IF(OR(C12="",$O$8=""),"",IF(C12&gt;$O$8,"Signal",""))</f>
        <v/>
      </c>
      <c r="N12" s="16" t="inlineStr">
        <is>
          <t>Check</t>
        </is>
      </c>
      <c r="O12" s="17">
        <f>IF(O3&lt;6,"Enter at least 6 months",IF(O2&gt;O3,"Baseline is longer than the data entered",IF(O2&lt;12,"Short baseline: treat the limits as provisional","OK")))</f>
        <v/>
      </c>
      <c r="Q12" s="7">
        <f>IF(C12="",NA(),C12)</f>
        <v/>
      </c>
    </row>
    <row r="13">
      <c r="A13" s="8" t="n"/>
      <c r="B13" s="9" t="n"/>
      <c r="C13" s="14">
        <f>IF(OR(B13="",B12=""),"",ABS(B13-B12))</f>
        <v/>
      </c>
      <c r="D13" s="11">
        <f>IF(OR(B13="",$O$4=""),NA(),$O$4)</f>
        <v/>
      </c>
      <c r="E13" s="11">
        <f>IF(OR(B13="",$O$4=""),NA(),$O$6)</f>
        <v/>
      </c>
      <c r="F13" s="11">
        <f>IF(OR(B13="",$O$4=""),NA(),$O$7)</f>
        <v/>
      </c>
      <c r="G13" s="11">
        <f>IF(OR(C13="",$O$5=""),NA(),$O$5)</f>
        <v/>
      </c>
      <c r="H13" s="11">
        <f>IF(OR(C13="",$O$8=""),NA(),$O$8)</f>
        <v/>
      </c>
      <c r="I13" s="12">
        <f>IF(OR(B13="",$O$4=""),"",IF(OR(B13&gt;$O$6,B13&lt;$O$7),"Signal",""))</f>
        <v/>
      </c>
      <c r="J13" s="12">
        <f>IF(OR(COUNT(B10:B13)&lt;4,$O$4=""),"",IF(OR(COUNTIF(B10:B13,"&gt;"&amp;$O$9)&gt;=3,COUNTIF(B10:B13,"&lt;"&amp;$O$10)&gt;=3),"Signal",""))</f>
        <v/>
      </c>
      <c r="K13" s="12">
        <f>IF(OR(COUNT(B6:B13)&lt;8,$O$4=""),"",IF(OR(COUNTIF(B6:B13,"&gt;"&amp;$O$4)=8,COUNTIF(B6:B13,"&lt;"&amp;$O$4)=8),"Signal",""))</f>
        <v/>
      </c>
      <c r="L13" s="12">
        <f>IF(OR(C13="",$O$8=""),"",IF(C13&gt;$O$8,"Signal",""))</f>
        <v/>
      </c>
      <c r="Q13" s="7">
        <f>IF(C13="",NA(),C13)</f>
        <v/>
      </c>
    </row>
    <row r="14">
      <c r="A14" s="8" t="n"/>
      <c r="B14" s="9" t="n"/>
      <c r="C14" s="14">
        <f>IF(OR(B14="",B13=""),"",ABS(B14-B13))</f>
        <v/>
      </c>
      <c r="D14" s="11">
        <f>IF(OR(B14="",$O$4=""),NA(),$O$4)</f>
        <v/>
      </c>
      <c r="E14" s="11">
        <f>IF(OR(B14="",$O$4=""),NA(),$O$6)</f>
        <v/>
      </c>
      <c r="F14" s="11">
        <f>IF(OR(B14="",$O$4=""),NA(),$O$7)</f>
        <v/>
      </c>
      <c r="G14" s="11">
        <f>IF(OR(C14="",$O$5=""),NA(),$O$5)</f>
        <v/>
      </c>
      <c r="H14" s="11">
        <f>IF(OR(C14="",$O$8=""),NA(),$O$8)</f>
        <v/>
      </c>
      <c r="I14" s="12">
        <f>IF(OR(B14="",$O$4=""),"",IF(OR(B14&gt;$O$6,B14&lt;$O$7),"Signal",""))</f>
        <v/>
      </c>
      <c r="J14" s="12">
        <f>IF(OR(COUNT(B11:B14)&lt;4,$O$4=""),"",IF(OR(COUNTIF(B11:B14,"&gt;"&amp;$O$9)&gt;=3,COUNTIF(B11:B14,"&lt;"&amp;$O$10)&gt;=3),"Signal",""))</f>
        <v/>
      </c>
      <c r="K14" s="12">
        <f>IF(OR(COUNT(B7:B14)&lt;8,$O$4=""),"",IF(OR(COUNTIF(B7:B14,"&gt;"&amp;$O$4)=8,COUNTIF(B7:B14,"&lt;"&amp;$O$4)=8),"Signal",""))</f>
        <v/>
      </c>
      <c r="L14" s="12">
        <f>IF(OR(C14="",$O$8=""),"",IF(C14&gt;$O$8,"Signal",""))</f>
        <v/>
      </c>
      <c r="Q14" s="7">
        <f>IF(C14="",NA(),C14)</f>
        <v/>
      </c>
    </row>
    <row r="15">
      <c r="A15" s="8" t="n"/>
      <c r="B15" s="9" t="n"/>
      <c r="C15" s="14">
        <f>IF(OR(B15="",B14=""),"",ABS(B15-B14))</f>
        <v/>
      </c>
      <c r="D15" s="11">
        <f>IF(OR(B15="",$O$4=""),NA(),$O$4)</f>
        <v/>
      </c>
      <c r="E15" s="11">
        <f>IF(OR(B15="",$O$4=""),NA(),$O$6)</f>
        <v/>
      </c>
      <c r="F15" s="11">
        <f>IF(OR(B15="",$O$4=""),NA(),$O$7)</f>
        <v/>
      </c>
      <c r="G15" s="11">
        <f>IF(OR(C15="",$O$5=""),NA(),$O$5)</f>
        <v/>
      </c>
      <c r="H15" s="11">
        <f>IF(OR(C15="",$O$8=""),NA(),$O$8)</f>
        <v/>
      </c>
      <c r="I15" s="12">
        <f>IF(OR(B15="",$O$4=""),"",IF(OR(B15&gt;$O$6,B15&lt;$O$7),"Signal",""))</f>
        <v/>
      </c>
      <c r="J15" s="12">
        <f>IF(OR(COUNT(B12:B15)&lt;4,$O$4=""),"",IF(OR(COUNTIF(B12:B15,"&gt;"&amp;$O$9)&gt;=3,COUNTIF(B12:B15,"&lt;"&amp;$O$10)&gt;=3),"Signal",""))</f>
        <v/>
      </c>
      <c r="K15" s="12">
        <f>IF(OR(COUNT(B8:B15)&lt;8,$O$4=""),"",IF(OR(COUNTIF(B8:B15,"&gt;"&amp;$O$4)=8,COUNTIF(B8:B15,"&lt;"&amp;$O$4)=8),"Signal",""))</f>
        <v/>
      </c>
      <c r="L15" s="12">
        <f>IF(OR(C15="",$O$8=""),"",IF(C15&gt;$O$8,"Signal",""))</f>
        <v/>
      </c>
      <c r="Q15" s="7">
        <f>IF(C15="",NA(),C15)</f>
        <v/>
      </c>
    </row>
    <row r="16">
      <c r="A16" s="8" t="n"/>
      <c r="B16" s="9" t="n"/>
      <c r="C16" s="14">
        <f>IF(OR(B16="",B15=""),"",ABS(B16-B15))</f>
        <v/>
      </c>
      <c r="D16" s="11">
        <f>IF(OR(B16="",$O$4=""),NA(),$O$4)</f>
        <v/>
      </c>
      <c r="E16" s="11">
        <f>IF(OR(B16="",$O$4=""),NA(),$O$6)</f>
        <v/>
      </c>
      <c r="F16" s="11">
        <f>IF(OR(B16="",$O$4=""),NA(),$O$7)</f>
        <v/>
      </c>
      <c r="G16" s="11">
        <f>IF(OR(C16="",$O$5=""),NA(),$O$5)</f>
        <v/>
      </c>
      <c r="H16" s="11">
        <f>IF(OR(C16="",$O$8=""),NA(),$O$8)</f>
        <v/>
      </c>
      <c r="I16" s="12">
        <f>IF(OR(B16="",$O$4=""),"",IF(OR(B16&gt;$O$6,B16&lt;$O$7),"Signal",""))</f>
        <v/>
      </c>
      <c r="J16" s="12">
        <f>IF(OR(COUNT(B13:B16)&lt;4,$O$4=""),"",IF(OR(COUNTIF(B13:B16,"&gt;"&amp;$O$9)&gt;=3,COUNTIF(B13:B16,"&lt;"&amp;$O$10)&gt;=3),"Signal",""))</f>
        <v/>
      </c>
      <c r="K16" s="12">
        <f>IF(OR(COUNT(B9:B16)&lt;8,$O$4=""),"",IF(OR(COUNTIF(B9:B16,"&gt;"&amp;$O$4)=8,COUNTIF(B9:B16,"&lt;"&amp;$O$4)=8),"Signal",""))</f>
        <v/>
      </c>
      <c r="L16" s="12">
        <f>IF(OR(C16="",$O$8=""),"",IF(C16&gt;$O$8,"Signal",""))</f>
        <v/>
      </c>
      <c r="Q16" s="7">
        <f>IF(C16="",NA(),C16)</f>
        <v/>
      </c>
    </row>
    <row r="17">
      <c r="A17" s="8" t="n"/>
      <c r="B17" s="9" t="n"/>
      <c r="C17" s="14">
        <f>IF(OR(B17="",B16=""),"",ABS(B17-B16))</f>
        <v/>
      </c>
      <c r="D17" s="11">
        <f>IF(OR(B17="",$O$4=""),NA(),$O$4)</f>
        <v/>
      </c>
      <c r="E17" s="11">
        <f>IF(OR(B17="",$O$4=""),NA(),$O$6)</f>
        <v/>
      </c>
      <c r="F17" s="11">
        <f>IF(OR(B17="",$O$4=""),NA(),$O$7)</f>
        <v/>
      </c>
      <c r="G17" s="11">
        <f>IF(OR(C17="",$O$5=""),NA(),$O$5)</f>
        <v/>
      </c>
      <c r="H17" s="11">
        <f>IF(OR(C17="",$O$8=""),NA(),$O$8)</f>
        <v/>
      </c>
      <c r="I17" s="12">
        <f>IF(OR(B17="",$O$4=""),"",IF(OR(B17&gt;$O$6,B17&lt;$O$7),"Signal",""))</f>
        <v/>
      </c>
      <c r="J17" s="12">
        <f>IF(OR(COUNT(B14:B17)&lt;4,$O$4=""),"",IF(OR(COUNTIF(B14:B17,"&gt;"&amp;$O$9)&gt;=3,COUNTIF(B14:B17,"&lt;"&amp;$O$10)&gt;=3),"Signal",""))</f>
        <v/>
      </c>
      <c r="K17" s="12">
        <f>IF(OR(COUNT(B10:B17)&lt;8,$O$4=""),"",IF(OR(COUNTIF(B10:B17,"&gt;"&amp;$O$4)=8,COUNTIF(B10:B17,"&lt;"&amp;$O$4)=8),"Signal",""))</f>
        <v/>
      </c>
      <c r="L17" s="12">
        <f>IF(OR(C17="",$O$8=""),"",IF(C17&gt;$O$8,"Signal",""))</f>
        <v/>
      </c>
      <c r="Q17" s="7">
        <f>IF(C17="",NA(),C17)</f>
        <v/>
      </c>
    </row>
    <row r="18">
      <c r="A18" s="8" t="n"/>
      <c r="B18" s="9" t="n"/>
      <c r="C18" s="14">
        <f>IF(OR(B18="",B17=""),"",ABS(B18-B17))</f>
        <v/>
      </c>
      <c r="D18" s="11">
        <f>IF(OR(B18="",$O$4=""),NA(),$O$4)</f>
        <v/>
      </c>
      <c r="E18" s="11">
        <f>IF(OR(B18="",$O$4=""),NA(),$O$6)</f>
        <v/>
      </c>
      <c r="F18" s="11">
        <f>IF(OR(B18="",$O$4=""),NA(),$O$7)</f>
        <v/>
      </c>
      <c r="G18" s="11">
        <f>IF(OR(C18="",$O$5=""),NA(),$O$5)</f>
        <v/>
      </c>
      <c r="H18" s="11">
        <f>IF(OR(C18="",$O$8=""),NA(),$O$8)</f>
        <v/>
      </c>
      <c r="I18" s="12">
        <f>IF(OR(B18="",$O$4=""),"",IF(OR(B18&gt;$O$6,B18&lt;$O$7),"Signal",""))</f>
        <v/>
      </c>
      <c r="J18" s="12">
        <f>IF(OR(COUNT(B15:B18)&lt;4,$O$4=""),"",IF(OR(COUNTIF(B15:B18,"&gt;"&amp;$O$9)&gt;=3,COUNTIF(B15:B18,"&lt;"&amp;$O$10)&gt;=3),"Signal",""))</f>
        <v/>
      </c>
      <c r="K18" s="12">
        <f>IF(OR(COUNT(B11:B18)&lt;8,$O$4=""),"",IF(OR(COUNTIF(B11:B18,"&gt;"&amp;$O$4)=8,COUNTIF(B11:B18,"&lt;"&amp;$O$4)=8),"Signal",""))</f>
        <v/>
      </c>
      <c r="L18" s="12">
        <f>IF(OR(C18="",$O$8=""),"",IF(C18&gt;$O$8,"Signal",""))</f>
        <v/>
      </c>
      <c r="Q18" s="7">
        <f>IF(C18="",NA(),C18)</f>
        <v/>
      </c>
    </row>
    <row r="19">
      <c r="A19" s="8" t="n"/>
      <c r="B19" s="9" t="n"/>
      <c r="C19" s="14">
        <f>IF(OR(B19="",B18=""),"",ABS(B19-B18))</f>
        <v/>
      </c>
      <c r="D19" s="11">
        <f>IF(OR(B19="",$O$4=""),NA(),$O$4)</f>
        <v/>
      </c>
      <c r="E19" s="11">
        <f>IF(OR(B19="",$O$4=""),NA(),$O$6)</f>
        <v/>
      </c>
      <c r="F19" s="11">
        <f>IF(OR(B19="",$O$4=""),NA(),$O$7)</f>
        <v/>
      </c>
      <c r="G19" s="11">
        <f>IF(OR(C19="",$O$5=""),NA(),$O$5)</f>
        <v/>
      </c>
      <c r="H19" s="11">
        <f>IF(OR(C19="",$O$8=""),NA(),$O$8)</f>
        <v/>
      </c>
      <c r="I19" s="12">
        <f>IF(OR(B19="",$O$4=""),"",IF(OR(B19&gt;$O$6,B19&lt;$O$7),"Signal",""))</f>
        <v/>
      </c>
      <c r="J19" s="12">
        <f>IF(OR(COUNT(B16:B19)&lt;4,$O$4=""),"",IF(OR(COUNTIF(B16:B19,"&gt;"&amp;$O$9)&gt;=3,COUNTIF(B16:B19,"&lt;"&amp;$O$10)&gt;=3),"Signal",""))</f>
        <v/>
      </c>
      <c r="K19" s="12">
        <f>IF(OR(COUNT(B12:B19)&lt;8,$O$4=""),"",IF(OR(COUNTIF(B12:B19,"&gt;"&amp;$O$4)=8,COUNTIF(B12:B19,"&lt;"&amp;$O$4)=8),"Signal",""))</f>
        <v/>
      </c>
      <c r="L19" s="12">
        <f>IF(OR(C19="",$O$8=""),"",IF(C19&gt;$O$8,"Signal",""))</f>
        <v/>
      </c>
      <c r="Q19" s="7">
        <f>IF(C19="",NA(),C19)</f>
        <v/>
      </c>
    </row>
    <row r="20">
      <c r="A20" s="8" t="n"/>
      <c r="B20" s="9" t="n"/>
      <c r="C20" s="14">
        <f>IF(OR(B20="",B19=""),"",ABS(B20-B19))</f>
        <v/>
      </c>
      <c r="D20" s="11">
        <f>IF(OR(B20="",$O$4=""),NA(),$O$4)</f>
        <v/>
      </c>
      <c r="E20" s="11">
        <f>IF(OR(B20="",$O$4=""),NA(),$O$6)</f>
        <v/>
      </c>
      <c r="F20" s="11">
        <f>IF(OR(B20="",$O$4=""),NA(),$O$7)</f>
        <v/>
      </c>
      <c r="G20" s="11">
        <f>IF(OR(C20="",$O$5=""),NA(),$O$5)</f>
        <v/>
      </c>
      <c r="H20" s="11">
        <f>IF(OR(C20="",$O$8=""),NA(),$O$8)</f>
        <v/>
      </c>
      <c r="I20" s="12">
        <f>IF(OR(B20="",$O$4=""),"",IF(OR(B20&gt;$O$6,B20&lt;$O$7),"Signal",""))</f>
        <v/>
      </c>
      <c r="J20" s="12">
        <f>IF(OR(COUNT(B17:B20)&lt;4,$O$4=""),"",IF(OR(COUNTIF(B17:B20,"&gt;"&amp;$O$9)&gt;=3,COUNTIF(B17:B20,"&lt;"&amp;$O$10)&gt;=3),"Signal",""))</f>
        <v/>
      </c>
      <c r="K20" s="12">
        <f>IF(OR(COUNT(B13:B20)&lt;8,$O$4=""),"",IF(OR(COUNTIF(B13:B20,"&gt;"&amp;$O$4)=8,COUNTIF(B13:B20,"&lt;"&amp;$O$4)=8),"Signal",""))</f>
        <v/>
      </c>
      <c r="L20" s="12">
        <f>IF(OR(C20="",$O$8=""),"",IF(C20&gt;$O$8,"Signal",""))</f>
        <v/>
      </c>
      <c r="Q20" s="7">
        <f>IF(C20="",NA(),C20)</f>
        <v/>
      </c>
    </row>
    <row r="21">
      <c r="A21" s="8" t="n"/>
      <c r="B21" s="9" t="n"/>
      <c r="C21" s="14">
        <f>IF(OR(B21="",B20=""),"",ABS(B21-B20))</f>
        <v/>
      </c>
      <c r="D21" s="11">
        <f>IF(OR(B21="",$O$4=""),NA(),$O$4)</f>
        <v/>
      </c>
      <c r="E21" s="11">
        <f>IF(OR(B21="",$O$4=""),NA(),$O$6)</f>
        <v/>
      </c>
      <c r="F21" s="11">
        <f>IF(OR(B21="",$O$4=""),NA(),$O$7)</f>
        <v/>
      </c>
      <c r="G21" s="11">
        <f>IF(OR(C21="",$O$5=""),NA(),$O$5)</f>
        <v/>
      </c>
      <c r="H21" s="11">
        <f>IF(OR(C21="",$O$8=""),NA(),$O$8)</f>
        <v/>
      </c>
      <c r="I21" s="12">
        <f>IF(OR(B21="",$O$4=""),"",IF(OR(B21&gt;$O$6,B21&lt;$O$7),"Signal",""))</f>
        <v/>
      </c>
      <c r="J21" s="12">
        <f>IF(OR(COUNT(B18:B21)&lt;4,$O$4=""),"",IF(OR(COUNTIF(B18:B21,"&gt;"&amp;$O$9)&gt;=3,COUNTIF(B18:B21,"&lt;"&amp;$O$10)&gt;=3),"Signal",""))</f>
        <v/>
      </c>
      <c r="K21" s="12">
        <f>IF(OR(COUNT(B14:B21)&lt;8,$O$4=""),"",IF(OR(COUNTIF(B14:B21,"&gt;"&amp;$O$4)=8,COUNTIF(B14:B21,"&lt;"&amp;$O$4)=8),"Signal",""))</f>
        <v/>
      </c>
      <c r="L21" s="12">
        <f>IF(OR(C21="",$O$8=""),"",IF(C21&gt;$O$8,"Signal",""))</f>
        <v/>
      </c>
      <c r="Q21" s="7">
        <f>IF(C21="",NA(),C21)</f>
        <v/>
      </c>
    </row>
    <row r="22">
      <c r="A22" s="8" t="n"/>
      <c r="B22" s="9" t="n"/>
      <c r="C22" s="14">
        <f>IF(OR(B22="",B21=""),"",ABS(B22-B21))</f>
        <v/>
      </c>
      <c r="D22" s="11">
        <f>IF(OR(B22="",$O$4=""),NA(),$O$4)</f>
        <v/>
      </c>
      <c r="E22" s="11">
        <f>IF(OR(B22="",$O$4=""),NA(),$O$6)</f>
        <v/>
      </c>
      <c r="F22" s="11">
        <f>IF(OR(B22="",$O$4=""),NA(),$O$7)</f>
        <v/>
      </c>
      <c r="G22" s="11">
        <f>IF(OR(C22="",$O$5=""),NA(),$O$5)</f>
        <v/>
      </c>
      <c r="H22" s="11">
        <f>IF(OR(C22="",$O$8=""),NA(),$O$8)</f>
        <v/>
      </c>
      <c r="I22" s="12">
        <f>IF(OR(B22="",$O$4=""),"",IF(OR(B22&gt;$O$6,B22&lt;$O$7),"Signal",""))</f>
        <v/>
      </c>
      <c r="J22" s="12">
        <f>IF(OR(COUNT(B19:B22)&lt;4,$O$4=""),"",IF(OR(COUNTIF(B19:B22,"&gt;"&amp;$O$9)&gt;=3,COUNTIF(B19:B22,"&lt;"&amp;$O$10)&gt;=3),"Signal",""))</f>
        <v/>
      </c>
      <c r="K22" s="12">
        <f>IF(OR(COUNT(B15:B22)&lt;8,$O$4=""),"",IF(OR(COUNTIF(B15:B22,"&gt;"&amp;$O$4)=8,COUNTIF(B15:B22,"&lt;"&amp;$O$4)=8),"Signal",""))</f>
        <v/>
      </c>
      <c r="L22" s="12">
        <f>IF(OR(C22="",$O$8=""),"",IF(C22&gt;$O$8,"Signal",""))</f>
        <v/>
      </c>
      <c r="Q22" s="7">
        <f>IF(C22="",NA(),C22)</f>
        <v/>
      </c>
    </row>
    <row r="23">
      <c r="A23" s="8" t="n"/>
      <c r="B23" s="9" t="n"/>
      <c r="C23" s="14">
        <f>IF(OR(B23="",B22=""),"",ABS(B23-B22))</f>
        <v/>
      </c>
      <c r="D23" s="11">
        <f>IF(OR(B23="",$O$4=""),NA(),$O$4)</f>
        <v/>
      </c>
      <c r="E23" s="11">
        <f>IF(OR(B23="",$O$4=""),NA(),$O$6)</f>
        <v/>
      </c>
      <c r="F23" s="11">
        <f>IF(OR(B23="",$O$4=""),NA(),$O$7)</f>
        <v/>
      </c>
      <c r="G23" s="11">
        <f>IF(OR(C23="",$O$5=""),NA(),$O$5)</f>
        <v/>
      </c>
      <c r="H23" s="11">
        <f>IF(OR(C23="",$O$8=""),NA(),$O$8)</f>
        <v/>
      </c>
      <c r="I23" s="12">
        <f>IF(OR(B23="",$O$4=""),"",IF(OR(B23&gt;$O$6,B23&lt;$O$7),"Signal",""))</f>
        <v/>
      </c>
      <c r="J23" s="12">
        <f>IF(OR(COUNT(B20:B23)&lt;4,$O$4=""),"",IF(OR(COUNTIF(B20:B23,"&gt;"&amp;$O$9)&gt;=3,COUNTIF(B20:B23,"&lt;"&amp;$O$10)&gt;=3),"Signal",""))</f>
        <v/>
      </c>
      <c r="K23" s="12">
        <f>IF(OR(COUNT(B16:B23)&lt;8,$O$4=""),"",IF(OR(COUNTIF(B16:B23,"&gt;"&amp;$O$4)=8,COUNTIF(B16:B23,"&lt;"&amp;$O$4)=8),"Signal",""))</f>
        <v/>
      </c>
      <c r="L23" s="12">
        <f>IF(OR(C23="",$O$8=""),"",IF(C23&gt;$O$8,"Signal",""))</f>
        <v/>
      </c>
      <c r="Q23" s="7">
        <f>IF(C23="",NA(),C23)</f>
        <v/>
      </c>
    </row>
    <row r="24">
      <c r="A24" s="8" t="n"/>
      <c r="B24" s="9" t="n"/>
      <c r="C24" s="14">
        <f>IF(OR(B24="",B23=""),"",ABS(B24-B23))</f>
        <v/>
      </c>
      <c r="D24" s="11">
        <f>IF(OR(B24="",$O$4=""),NA(),$O$4)</f>
        <v/>
      </c>
      <c r="E24" s="11">
        <f>IF(OR(B24="",$O$4=""),NA(),$O$6)</f>
        <v/>
      </c>
      <c r="F24" s="11">
        <f>IF(OR(B24="",$O$4=""),NA(),$O$7)</f>
        <v/>
      </c>
      <c r="G24" s="11">
        <f>IF(OR(C24="",$O$5=""),NA(),$O$5)</f>
        <v/>
      </c>
      <c r="H24" s="11">
        <f>IF(OR(C24="",$O$8=""),NA(),$O$8)</f>
        <v/>
      </c>
      <c r="I24" s="12">
        <f>IF(OR(B24="",$O$4=""),"",IF(OR(B24&gt;$O$6,B24&lt;$O$7),"Signal",""))</f>
        <v/>
      </c>
      <c r="J24" s="12">
        <f>IF(OR(COUNT(B21:B24)&lt;4,$O$4=""),"",IF(OR(COUNTIF(B21:B24,"&gt;"&amp;$O$9)&gt;=3,COUNTIF(B21:B24,"&lt;"&amp;$O$10)&gt;=3),"Signal",""))</f>
        <v/>
      </c>
      <c r="K24" s="12">
        <f>IF(OR(COUNT(B17:B24)&lt;8,$O$4=""),"",IF(OR(COUNTIF(B17:B24,"&gt;"&amp;$O$4)=8,COUNTIF(B17:B24,"&lt;"&amp;$O$4)=8),"Signal",""))</f>
        <v/>
      </c>
      <c r="L24" s="12">
        <f>IF(OR(C24="",$O$8=""),"",IF(C24&gt;$O$8,"Signal",""))</f>
        <v/>
      </c>
      <c r="Q24" s="7">
        <f>IF(C24="",NA(),C24)</f>
        <v/>
      </c>
    </row>
    <row r="25">
      <c r="A25" s="8" t="n"/>
      <c r="B25" s="9" t="n"/>
      <c r="C25" s="14">
        <f>IF(OR(B25="",B24=""),"",ABS(B25-B24))</f>
        <v/>
      </c>
      <c r="D25" s="11">
        <f>IF(OR(B25="",$O$4=""),NA(),$O$4)</f>
        <v/>
      </c>
      <c r="E25" s="11">
        <f>IF(OR(B25="",$O$4=""),NA(),$O$6)</f>
        <v/>
      </c>
      <c r="F25" s="11">
        <f>IF(OR(B25="",$O$4=""),NA(),$O$7)</f>
        <v/>
      </c>
      <c r="G25" s="11">
        <f>IF(OR(C25="",$O$5=""),NA(),$O$5)</f>
        <v/>
      </c>
      <c r="H25" s="11">
        <f>IF(OR(C25="",$O$8=""),NA(),$O$8)</f>
        <v/>
      </c>
      <c r="I25" s="12">
        <f>IF(OR(B25="",$O$4=""),"",IF(OR(B25&gt;$O$6,B25&lt;$O$7),"Signal",""))</f>
        <v/>
      </c>
      <c r="J25" s="12">
        <f>IF(OR(COUNT(B22:B25)&lt;4,$O$4=""),"",IF(OR(COUNTIF(B22:B25,"&gt;"&amp;$O$9)&gt;=3,COUNTIF(B22:B25,"&lt;"&amp;$O$10)&gt;=3),"Signal",""))</f>
        <v/>
      </c>
      <c r="K25" s="12">
        <f>IF(OR(COUNT(B18:B25)&lt;8,$O$4=""),"",IF(OR(COUNTIF(B18:B25,"&gt;"&amp;$O$4)=8,COUNTIF(B18:B25,"&lt;"&amp;$O$4)=8),"Signal",""))</f>
        <v/>
      </c>
      <c r="L25" s="12">
        <f>IF(OR(C25="",$O$8=""),"",IF(C25&gt;$O$8,"Signal",""))</f>
        <v/>
      </c>
      <c r="Q25" s="7">
        <f>IF(C25="",NA(),C25)</f>
        <v/>
      </c>
    </row>
    <row r="26">
      <c r="A26" s="8" t="n"/>
      <c r="B26" s="9" t="n"/>
      <c r="C26" s="14">
        <f>IF(OR(B26="",B25=""),"",ABS(B26-B25))</f>
        <v/>
      </c>
      <c r="D26" s="11">
        <f>IF(OR(B26="",$O$4=""),NA(),$O$4)</f>
        <v/>
      </c>
      <c r="E26" s="11">
        <f>IF(OR(B26="",$O$4=""),NA(),$O$6)</f>
        <v/>
      </c>
      <c r="F26" s="11">
        <f>IF(OR(B26="",$O$4=""),NA(),$O$7)</f>
        <v/>
      </c>
      <c r="G26" s="11">
        <f>IF(OR(C26="",$O$5=""),NA(),$O$5)</f>
        <v/>
      </c>
      <c r="H26" s="11">
        <f>IF(OR(C26="",$O$8=""),NA(),$O$8)</f>
        <v/>
      </c>
      <c r="I26" s="12">
        <f>IF(OR(B26="",$O$4=""),"",IF(OR(B26&gt;$O$6,B26&lt;$O$7),"Signal",""))</f>
        <v/>
      </c>
      <c r="J26" s="12">
        <f>IF(OR(COUNT(B23:B26)&lt;4,$O$4=""),"",IF(OR(COUNTIF(B23:B26,"&gt;"&amp;$O$9)&gt;=3,COUNTIF(B23:B26,"&lt;"&amp;$O$10)&gt;=3),"Signal",""))</f>
        <v/>
      </c>
      <c r="K26" s="12">
        <f>IF(OR(COUNT(B19:B26)&lt;8,$O$4=""),"",IF(OR(COUNTIF(B19:B26,"&gt;"&amp;$O$4)=8,COUNTIF(B19:B26,"&lt;"&amp;$O$4)=8),"Signal",""))</f>
        <v/>
      </c>
      <c r="L26" s="12">
        <f>IF(OR(C26="",$O$8=""),"",IF(C26&gt;$O$8,"Signal",""))</f>
        <v/>
      </c>
      <c r="Q26" s="7">
        <f>IF(C26="",NA(),C26)</f>
        <v/>
      </c>
    </row>
    <row r="27">
      <c r="A27" s="8" t="n"/>
      <c r="B27" s="9" t="n"/>
      <c r="C27" s="14">
        <f>IF(OR(B27="",B26=""),"",ABS(B27-B26))</f>
        <v/>
      </c>
      <c r="D27" s="11">
        <f>IF(OR(B27="",$O$4=""),NA(),$O$4)</f>
        <v/>
      </c>
      <c r="E27" s="11">
        <f>IF(OR(B27="",$O$4=""),NA(),$O$6)</f>
        <v/>
      </c>
      <c r="F27" s="11">
        <f>IF(OR(B27="",$O$4=""),NA(),$O$7)</f>
        <v/>
      </c>
      <c r="G27" s="11">
        <f>IF(OR(C27="",$O$5=""),NA(),$O$5)</f>
        <v/>
      </c>
      <c r="H27" s="11">
        <f>IF(OR(C27="",$O$8=""),NA(),$O$8)</f>
        <v/>
      </c>
      <c r="I27" s="12">
        <f>IF(OR(B27="",$O$4=""),"",IF(OR(B27&gt;$O$6,B27&lt;$O$7),"Signal",""))</f>
        <v/>
      </c>
      <c r="J27" s="12">
        <f>IF(OR(COUNT(B24:B27)&lt;4,$O$4=""),"",IF(OR(COUNTIF(B24:B27,"&gt;"&amp;$O$9)&gt;=3,COUNTIF(B24:B27,"&lt;"&amp;$O$10)&gt;=3),"Signal",""))</f>
        <v/>
      </c>
      <c r="K27" s="12">
        <f>IF(OR(COUNT(B20:B27)&lt;8,$O$4=""),"",IF(OR(COUNTIF(B20:B27,"&gt;"&amp;$O$4)=8,COUNTIF(B20:B27,"&lt;"&amp;$O$4)=8),"Signal",""))</f>
        <v/>
      </c>
      <c r="L27" s="12">
        <f>IF(OR(C27="",$O$8=""),"",IF(C27&gt;$O$8,"Signal",""))</f>
        <v/>
      </c>
      <c r="Q27" s="7">
        <f>IF(C27="",NA(),C27)</f>
        <v/>
      </c>
    </row>
    <row r="28">
      <c r="A28" s="8" t="n"/>
      <c r="B28" s="9" t="n"/>
      <c r="C28" s="14">
        <f>IF(OR(B28="",B27=""),"",ABS(B28-B27))</f>
        <v/>
      </c>
      <c r="D28" s="11">
        <f>IF(OR(B28="",$O$4=""),NA(),$O$4)</f>
        <v/>
      </c>
      <c r="E28" s="11">
        <f>IF(OR(B28="",$O$4=""),NA(),$O$6)</f>
        <v/>
      </c>
      <c r="F28" s="11">
        <f>IF(OR(B28="",$O$4=""),NA(),$O$7)</f>
        <v/>
      </c>
      <c r="G28" s="11">
        <f>IF(OR(C28="",$O$5=""),NA(),$O$5)</f>
        <v/>
      </c>
      <c r="H28" s="11">
        <f>IF(OR(C28="",$O$8=""),NA(),$O$8)</f>
        <v/>
      </c>
      <c r="I28" s="12">
        <f>IF(OR(B28="",$O$4=""),"",IF(OR(B28&gt;$O$6,B28&lt;$O$7),"Signal",""))</f>
        <v/>
      </c>
      <c r="J28" s="12">
        <f>IF(OR(COUNT(B25:B28)&lt;4,$O$4=""),"",IF(OR(COUNTIF(B25:B28,"&gt;"&amp;$O$9)&gt;=3,COUNTIF(B25:B28,"&lt;"&amp;$O$10)&gt;=3),"Signal",""))</f>
        <v/>
      </c>
      <c r="K28" s="12">
        <f>IF(OR(COUNT(B21:B28)&lt;8,$O$4=""),"",IF(OR(COUNTIF(B21:B28,"&gt;"&amp;$O$4)=8,COUNTIF(B21:B28,"&lt;"&amp;$O$4)=8),"Signal",""))</f>
        <v/>
      </c>
      <c r="L28" s="12">
        <f>IF(OR(C28="",$O$8=""),"",IF(C28&gt;$O$8,"Signal",""))</f>
        <v/>
      </c>
      <c r="Q28" s="7">
        <f>IF(C28="",NA(),C28)</f>
        <v/>
      </c>
    </row>
    <row r="29">
      <c r="A29" s="8" t="n"/>
      <c r="B29" s="9" t="n"/>
      <c r="C29" s="14">
        <f>IF(OR(B29="",B28=""),"",ABS(B29-B28))</f>
        <v/>
      </c>
      <c r="D29" s="11">
        <f>IF(OR(B29="",$O$4=""),NA(),$O$4)</f>
        <v/>
      </c>
      <c r="E29" s="11">
        <f>IF(OR(B29="",$O$4=""),NA(),$O$6)</f>
        <v/>
      </c>
      <c r="F29" s="11">
        <f>IF(OR(B29="",$O$4=""),NA(),$O$7)</f>
        <v/>
      </c>
      <c r="G29" s="11">
        <f>IF(OR(C29="",$O$5=""),NA(),$O$5)</f>
        <v/>
      </c>
      <c r="H29" s="11">
        <f>IF(OR(C29="",$O$8=""),NA(),$O$8)</f>
        <v/>
      </c>
      <c r="I29" s="12">
        <f>IF(OR(B29="",$O$4=""),"",IF(OR(B29&gt;$O$6,B29&lt;$O$7),"Signal",""))</f>
        <v/>
      </c>
      <c r="J29" s="12">
        <f>IF(OR(COUNT(B26:B29)&lt;4,$O$4=""),"",IF(OR(COUNTIF(B26:B29,"&gt;"&amp;$O$9)&gt;=3,COUNTIF(B26:B29,"&lt;"&amp;$O$10)&gt;=3),"Signal",""))</f>
        <v/>
      </c>
      <c r="K29" s="12">
        <f>IF(OR(COUNT(B22:B29)&lt;8,$O$4=""),"",IF(OR(COUNTIF(B22:B29,"&gt;"&amp;$O$4)=8,COUNTIF(B22:B29,"&lt;"&amp;$O$4)=8),"Signal",""))</f>
        <v/>
      </c>
      <c r="L29" s="12">
        <f>IF(OR(C29="",$O$8=""),"",IF(C29&gt;$O$8,"Signal",""))</f>
        <v/>
      </c>
      <c r="Q29" s="7">
        <f>IF(C29="",NA(),C29)</f>
        <v/>
      </c>
    </row>
    <row r="30">
      <c r="A30" s="8" t="n"/>
      <c r="B30" s="9" t="n"/>
      <c r="C30" s="14">
        <f>IF(OR(B30="",B29=""),"",ABS(B30-B29))</f>
        <v/>
      </c>
      <c r="D30" s="11">
        <f>IF(OR(B30="",$O$4=""),NA(),$O$4)</f>
        <v/>
      </c>
      <c r="E30" s="11">
        <f>IF(OR(B30="",$O$4=""),NA(),$O$6)</f>
        <v/>
      </c>
      <c r="F30" s="11">
        <f>IF(OR(B30="",$O$4=""),NA(),$O$7)</f>
        <v/>
      </c>
      <c r="G30" s="11">
        <f>IF(OR(C30="",$O$5=""),NA(),$O$5)</f>
        <v/>
      </c>
      <c r="H30" s="11">
        <f>IF(OR(C30="",$O$8=""),NA(),$O$8)</f>
        <v/>
      </c>
      <c r="I30" s="12">
        <f>IF(OR(B30="",$O$4=""),"",IF(OR(B30&gt;$O$6,B30&lt;$O$7),"Signal",""))</f>
        <v/>
      </c>
      <c r="J30" s="12">
        <f>IF(OR(COUNT(B27:B30)&lt;4,$O$4=""),"",IF(OR(COUNTIF(B27:B30,"&gt;"&amp;$O$9)&gt;=3,COUNTIF(B27:B30,"&lt;"&amp;$O$10)&gt;=3),"Signal",""))</f>
        <v/>
      </c>
      <c r="K30" s="12">
        <f>IF(OR(COUNT(B23:B30)&lt;8,$O$4=""),"",IF(OR(COUNTIF(B23:B30,"&gt;"&amp;$O$4)=8,COUNTIF(B23:B30,"&lt;"&amp;$O$4)=8),"Signal",""))</f>
        <v/>
      </c>
      <c r="L30" s="12">
        <f>IF(OR(C30="",$O$8=""),"",IF(C30&gt;$O$8,"Signal",""))</f>
        <v/>
      </c>
      <c r="Q30" s="7">
        <f>IF(C30="",NA(),C30)</f>
        <v/>
      </c>
    </row>
    <row r="31">
      <c r="A31" s="8" t="n"/>
      <c r="B31" s="9" t="n"/>
      <c r="C31" s="14">
        <f>IF(OR(B31="",B30=""),"",ABS(B31-B30))</f>
        <v/>
      </c>
      <c r="D31" s="11">
        <f>IF(OR(B31="",$O$4=""),NA(),$O$4)</f>
        <v/>
      </c>
      <c r="E31" s="11">
        <f>IF(OR(B31="",$O$4=""),NA(),$O$6)</f>
        <v/>
      </c>
      <c r="F31" s="11">
        <f>IF(OR(B31="",$O$4=""),NA(),$O$7)</f>
        <v/>
      </c>
      <c r="G31" s="11">
        <f>IF(OR(C31="",$O$5=""),NA(),$O$5)</f>
        <v/>
      </c>
      <c r="H31" s="11">
        <f>IF(OR(C31="",$O$8=""),NA(),$O$8)</f>
        <v/>
      </c>
      <c r="I31" s="12">
        <f>IF(OR(B31="",$O$4=""),"",IF(OR(B31&gt;$O$6,B31&lt;$O$7),"Signal",""))</f>
        <v/>
      </c>
      <c r="J31" s="12">
        <f>IF(OR(COUNT(B28:B31)&lt;4,$O$4=""),"",IF(OR(COUNTIF(B28:B31,"&gt;"&amp;$O$9)&gt;=3,COUNTIF(B28:B31,"&lt;"&amp;$O$10)&gt;=3),"Signal",""))</f>
        <v/>
      </c>
      <c r="K31" s="12">
        <f>IF(OR(COUNT(B24:B31)&lt;8,$O$4=""),"",IF(OR(COUNTIF(B24:B31,"&gt;"&amp;$O$4)=8,COUNTIF(B24:B31,"&lt;"&amp;$O$4)=8),"Signal",""))</f>
        <v/>
      </c>
      <c r="L31" s="12">
        <f>IF(OR(C31="",$O$8=""),"",IF(C31&gt;$O$8,"Signal",""))</f>
        <v/>
      </c>
      <c r="Q31" s="7">
        <f>IF(C31="",NA(),C31)</f>
        <v/>
      </c>
    </row>
    <row r="32">
      <c r="A32" s="8" t="n"/>
      <c r="B32" s="9" t="n"/>
      <c r="C32" s="14">
        <f>IF(OR(B32="",B31=""),"",ABS(B32-B31))</f>
        <v/>
      </c>
      <c r="D32" s="11">
        <f>IF(OR(B32="",$O$4=""),NA(),$O$4)</f>
        <v/>
      </c>
      <c r="E32" s="11">
        <f>IF(OR(B32="",$O$4=""),NA(),$O$6)</f>
        <v/>
      </c>
      <c r="F32" s="11">
        <f>IF(OR(B32="",$O$4=""),NA(),$O$7)</f>
        <v/>
      </c>
      <c r="G32" s="11">
        <f>IF(OR(C32="",$O$5=""),NA(),$O$5)</f>
        <v/>
      </c>
      <c r="H32" s="11">
        <f>IF(OR(C32="",$O$8=""),NA(),$O$8)</f>
        <v/>
      </c>
      <c r="I32" s="12">
        <f>IF(OR(B32="",$O$4=""),"",IF(OR(B32&gt;$O$6,B32&lt;$O$7),"Signal",""))</f>
        <v/>
      </c>
      <c r="J32" s="12">
        <f>IF(OR(COUNT(B29:B32)&lt;4,$O$4=""),"",IF(OR(COUNTIF(B29:B32,"&gt;"&amp;$O$9)&gt;=3,COUNTIF(B29:B32,"&lt;"&amp;$O$10)&gt;=3),"Signal",""))</f>
        <v/>
      </c>
      <c r="K32" s="12">
        <f>IF(OR(COUNT(B25:B32)&lt;8,$O$4=""),"",IF(OR(COUNTIF(B25:B32,"&gt;"&amp;$O$4)=8,COUNTIF(B25:B32,"&lt;"&amp;$O$4)=8),"Signal",""))</f>
        <v/>
      </c>
      <c r="L32" s="12">
        <f>IF(OR(C32="",$O$8=""),"",IF(C32&gt;$O$8,"Signal",""))</f>
        <v/>
      </c>
      <c r="Q32" s="7">
        <f>IF(C32="",NA(),C32)</f>
        <v/>
      </c>
    </row>
    <row r="33">
      <c r="A33" s="8" t="n"/>
      <c r="B33" s="9" t="n"/>
      <c r="C33" s="14">
        <f>IF(OR(B33="",B32=""),"",ABS(B33-B32))</f>
        <v/>
      </c>
      <c r="D33" s="11">
        <f>IF(OR(B33="",$O$4=""),NA(),$O$4)</f>
        <v/>
      </c>
      <c r="E33" s="11">
        <f>IF(OR(B33="",$O$4=""),NA(),$O$6)</f>
        <v/>
      </c>
      <c r="F33" s="11">
        <f>IF(OR(B33="",$O$4=""),NA(),$O$7)</f>
        <v/>
      </c>
      <c r="G33" s="11">
        <f>IF(OR(C33="",$O$5=""),NA(),$O$5)</f>
        <v/>
      </c>
      <c r="H33" s="11">
        <f>IF(OR(C33="",$O$8=""),NA(),$O$8)</f>
        <v/>
      </c>
      <c r="I33" s="12">
        <f>IF(OR(B33="",$O$4=""),"",IF(OR(B33&gt;$O$6,B33&lt;$O$7),"Signal",""))</f>
        <v/>
      </c>
      <c r="J33" s="12">
        <f>IF(OR(COUNT(B30:B33)&lt;4,$O$4=""),"",IF(OR(COUNTIF(B30:B33,"&gt;"&amp;$O$9)&gt;=3,COUNTIF(B30:B33,"&lt;"&amp;$O$10)&gt;=3),"Signal",""))</f>
        <v/>
      </c>
      <c r="K33" s="12">
        <f>IF(OR(COUNT(B26:B33)&lt;8,$O$4=""),"",IF(OR(COUNTIF(B26:B33,"&gt;"&amp;$O$4)=8,COUNTIF(B26:B33,"&lt;"&amp;$O$4)=8),"Signal",""))</f>
        <v/>
      </c>
      <c r="L33" s="12">
        <f>IF(OR(C33="",$O$8=""),"",IF(C33&gt;$O$8,"Signal",""))</f>
        <v/>
      </c>
      <c r="Q33" s="7">
        <f>IF(C33="",NA(),C33)</f>
        <v/>
      </c>
    </row>
    <row r="34">
      <c r="A34" s="8" t="n"/>
      <c r="B34" s="9" t="n"/>
      <c r="C34" s="14">
        <f>IF(OR(B34="",B33=""),"",ABS(B34-B33))</f>
        <v/>
      </c>
      <c r="D34" s="11">
        <f>IF(OR(B34="",$O$4=""),NA(),$O$4)</f>
        <v/>
      </c>
      <c r="E34" s="11">
        <f>IF(OR(B34="",$O$4=""),NA(),$O$6)</f>
        <v/>
      </c>
      <c r="F34" s="11">
        <f>IF(OR(B34="",$O$4=""),NA(),$O$7)</f>
        <v/>
      </c>
      <c r="G34" s="11">
        <f>IF(OR(C34="",$O$5=""),NA(),$O$5)</f>
        <v/>
      </c>
      <c r="H34" s="11">
        <f>IF(OR(C34="",$O$8=""),NA(),$O$8)</f>
        <v/>
      </c>
      <c r="I34" s="12">
        <f>IF(OR(B34="",$O$4=""),"",IF(OR(B34&gt;$O$6,B34&lt;$O$7),"Signal",""))</f>
        <v/>
      </c>
      <c r="J34" s="12">
        <f>IF(OR(COUNT(B31:B34)&lt;4,$O$4=""),"",IF(OR(COUNTIF(B31:B34,"&gt;"&amp;$O$9)&gt;=3,COUNTIF(B31:B34,"&lt;"&amp;$O$10)&gt;=3),"Signal",""))</f>
        <v/>
      </c>
      <c r="K34" s="12">
        <f>IF(OR(COUNT(B27:B34)&lt;8,$O$4=""),"",IF(OR(COUNTIF(B27:B34,"&gt;"&amp;$O$4)=8,COUNTIF(B27:B34,"&lt;"&amp;$O$4)=8),"Signal",""))</f>
        <v/>
      </c>
      <c r="L34" s="12">
        <f>IF(OR(C34="",$O$8=""),"",IF(C34&gt;$O$8,"Signal",""))</f>
        <v/>
      </c>
      <c r="Q34" s="7">
        <f>IF(C34="",NA(),C34)</f>
        <v/>
      </c>
    </row>
    <row r="35">
      <c r="A35" s="8" t="n"/>
      <c r="B35" s="9" t="n"/>
      <c r="C35" s="14">
        <f>IF(OR(B35="",B34=""),"",ABS(B35-B34))</f>
        <v/>
      </c>
      <c r="D35" s="11">
        <f>IF(OR(B35="",$O$4=""),NA(),$O$4)</f>
        <v/>
      </c>
      <c r="E35" s="11">
        <f>IF(OR(B35="",$O$4=""),NA(),$O$6)</f>
        <v/>
      </c>
      <c r="F35" s="11">
        <f>IF(OR(B35="",$O$4=""),NA(),$O$7)</f>
        <v/>
      </c>
      <c r="G35" s="11">
        <f>IF(OR(C35="",$O$5=""),NA(),$O$5)</f>
        <v/>
      </c>
      <c r="H35" s="11">
        <f>IF(OR(C35="",$O$8=""),NA(),$O$8)</f>
        <v/>
      </c>
      <c r="I35" s="12">
        <f>IF(OR(B35="",$O$4=""),"",IF(OR(B35&gt;$O$6,B35&lt;$O$7),"Signal",""))</f>
        <v/>
      </c>
      <c r="J35" s="12">
        <f>IF(OR(COUNT(B32:B35)&lt;4,$O$4=""),"",IF(OR(COUNTIF(B32:B35,"&gt;"&amp;$O$9)&gt;=3,COUNTIF(B32:B35,"&lt;"&amp;$O$10)&gt;=3),"Signal",""))</f>
        <v/>
      </c>
      <c r="K35" s="12">
        <f>IF(OR(COUNT(B28:B35)&lt;8,$O$4=""),"",IF(OR(COUNTIF(B28:B35,"&gt;"&amp;$O$4)=8,COUNTIF(B28:B35,"&lt;"&amp;$O$4)=8),"Signal",""))</f>
        <v/>
      </c>
      <c r="L35" s="12">
        <f>IF(OR(C35="",$O$8=""),"",IF(C35&gt;$O$8,"Signal",""))</f>
        <v/>
      </c>
      <c r="Q35" s="7">
        <f>IF(C35="",NA(),C35)</f>
        <v/>
      </c>
    </row>
    <row r="36">
      <c r="A36" s="8" t="n"/>
      <c r="B36" s="9" t="n"/>
      <c r="C36" s="14">
        <f>IF(OR(B36="",B35=""),"",ABS(B36-B35))</f>
        <v/>
      </c>
      <c r="D36" s="11">
        <f>IF(OR(B36="",$O$4=""),NA(),$O$4)</f>
        <v/>
      </c>
      <c r="E36" s="11">
        <f>IF(OR(B36="",$O$4=""),NA(),$O$6)</f>
        <v/>
      </c>
      <c r="F36" s="11">
        <f>IF(OR(B36="",$O$4=""),NA(),$O$7)</f>
        <v/>
      </c>
      <c r="G36" s="11">
        <f>IF(OR(C36="",$O$5=""),NA(),$O$5)</f>
        <v/>
      </c>
      <c r="H36" s="11">
        <f>IF(OR(C36="",$O$8=""),NA(),$O$8)</f>
        <v/>
      </c>
      <c r="I36" s="12">
        <f>IF(OR(B36="",$O$4=""),"",IF(OR(B36&gt;$O$6,B36&lt;$O$7),"Signal",""))</f>
        <v/>
      </c>
      <c r="J36" s="12">
        <f>IF(OR(COUNT(B33:B36)&lt;4,$O$4=""),"",IF(OR(COUNTIF(B33:B36,"&gt;"&amp;$O$9)&gt;=3,COUNTIF(B33:B36,"&lt;"&amp;$O$10)&gt;=3),"Signal",""))</f>
        <v/>
      </c>
      <c r="K36" s="12">
        <f>IF(OR(COUNT(B29:B36)&lt;8,$O$4=""),"",IF(OR(COUNTIF(B29:B36,"&gt;"&amp;$O$4)=8,COUNTIF(B29:B36,"&lt;"&amp;$O$4)=8),"Signal",""))</f>
        <v/>
      </c>
      <c r="L36" s="12">
        <f>IF(OR(C36="",$O$8=""),"",IF(C36&gt;$O$8,"Signal",""))</f>
        <v/>
      </c>
      <c r="Q36" s="7">
        <f>IF(C36="",NA(),C36)</f>
        <v/>
      </c>
    </row>
    <row r="37">
      <c r="A37" s="8" t="n"/>
      <c r="B37" s="9" t="n"/>
      <c r="C37" s="14">
        <f>IF(OR(B37="",B36=""),"",ABS(B37-B36))</f>
        <v/>
      </c>
      <c r="D37" s="11">
        <f>IF(OR(B37="",$O$4=""),NA(),$O$4)</f>
        <v/>
      </c>
      <c r="E37" s="11">
        <f>IF(OR(B37="",$O$4=""),NA(),$O$6)</f>
        <v/>
      </c>
      <c r="F37" s="11">
        <f>IF(OR(B37="",$O$4=""),NA(),$O$7)</f>
        <v/>
      </c>
      <c r="G37" s="11">
        <f>IF(OR(C37="",$O$5=""),NA(),$O$5)</f>
        <v/>
      </c>
      <c r="H37" s="11">
        <f>IF(OR(C37="",$O$8=""),NA(),$O$8)</f>
        <v/>
      </c>
      <c r="I37" s="12">
        <f>IF(OR(B37="",$O$4=""),"",IF(OR(B37&gt;$O$6,B37&lt;$O$7),"Signal",""))</f>
        <v/>
      </c>
      <c r="J37" s="12">
        <f>IF(OR(COUNT(B34:B37)&lt;4,$O$4=""),"",IF(OR(COUNTIF(B34:B37,"&gt;"&amp;$O$9)&gt;=3,COUNTIF(B34:B37,"&lt;"&amp;$O$10)&gt;=3),"Signal",""))</f>
        <v/>
      </c>
      <c r="K37" s="12">
        <f>IF(OR(COUNT(B30:B37)&lt;8,$O$4=""),"",IF(OR(COUNTIF(B30:B37,"&gt;"&amp;$O$4)=8,COUNTIF(B30:B37,"&lt;"&amp;$O$4)=8),"Signal",""))</f>
        <v/>
      </c>
      <c r="L37" s="12">
        <f>IF(OR(C37="",$O$8=""),"",IF(C37&gt;$O$8,"Signal",""))</f>
        <v/>
      </c>
      <c r="Q37" s="7">
        <f>IF(C37="",NA(),C37)</f>
        <v/>
      </c>
    </row>
  </sheetData>
  <conditionalFormatting sqref="A2:A37">
    <cfRule type="expression" priority="1" dxfId="0">
      <formula>ROW()-1&lt;=$O$2</formula>
    </cfRule>
  </conditionalFormatting>
  <conditionalFormatting sqref="D2:H37">
    <cfRule type="expression" priority="2" dxfId="1">
      <formula>ISNA(D2)</formula>
    </cfRule>
  </conditionalFormatting>
  <conditionalFormatting sqref="Q2:Q37">
    <cfRule type="expression" priority="3" dxfId="1">
      <formula>ISNA(Q2)</formula>
    </cfRule>
  </conditionalFormatting>
  <dataValidations count="1">
    <dataValidation sqref="O2" showDropDown="0" showInputMessage="0" showErrorMessage="1" allowBlank="0" errorTitle="Baseline months" error="Enter a whole number of months between 6 and 36." type="whole" operator="between">
      <formula1>6</formula1>
      <formula2>36</formula2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Operational Notes</dc:creator>
  <dc:title xmlns:dc="http://purl.org/dc/elements/1.1/">DSO XmR chart</dc:title>
  <dcterms:created xmlns:dcterms="http://purl.org/dc/terms/" xmlns:xsi="http://www.w3.org/2001/XMLSchema-instance" xsi:type="dcterms:W3CDTF">2026-10-27T08:59:24Z</dcterms:created>
  <dcterms:modified xmlns:dcterms="http://purl.org/dc/terms/" xmlns:xsi="http://www.w3.org/2001/XMLSchema-instance" xsi:type="dcterms:W3CDTF">2026-10-27T08:59:24Z</dcterms:modified>
</cp:coreProperties>
</file>